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480" windowHeight="7260" activeTab="1"/>
  </bookViews>
  <sheets>
    <sheet name="Wholesale" sheetId="2" r:id="rId1"/>
    <sheet name="Retail" sheetId="96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2" l="1"/>
  <c r="H15" i="2"/>
  <c r="H35" i="2"/>
  <c r="H33" i="2"/>
  <c r="H33" i="96" l="1"/>
  <c r="G14" i="96"/>
  <c r="G35" i="2" l="1"/>
  <c r="G21" i="2" l="1"/>
  <c r="H11" i="96" l="1"/>
  <c r="H7" i="2" l="1"/>
  <c r="G7" i="2"/>
  <c r="H29" i="96" l="1"/>
  <c r="G24" i="96"/>
  <c r="H22" i="96"/>
  <c r="G21" i="96"/>
  <c r="G32" i="96" l="1"/>
  <c r="H30" i="96"/>
  <c r="G29" i="96"/>
  <c r="G26" i="96"/>
  <c r="H28" i="96" l="1"/>
  <c r="H18" i="96" l="1"/>
  <c r="H12" i="2" l="1"/>
  <c r="H31" i="96" l="1"/>
  <c r="H13" i="96" l="1"/>
  <c r="G30" i="96" l="1"/>
  <c r="G28" i="96"/>
  <c r="H27" i="96"/>
  <c r="H25" i="96"/>
  <c r="G25" i="96"/>
  <c r="G22" i="96"/>
  <c r="H20" i="96"/>
  <c r="G20" i="96"/>
  <c r="H19" i="96"/>
  <c r="G19" i="96"/>
  <c r="G18" i="96"/>
  <c r="H17" i="96"/>
  <c r="G17" i="96"/>
  <c r="G13" i="96"/>
  <c r="H12" i="96"/>
  <c r="G11" i="96"/>
  <c r="H10" i="96"/>
  <c r="H9" i="96"/>
  <c r="H8" i="96"/>
  <c r="G8" i="96"/>
  <c r="H7" i="96"/>
  <c r="G7" i="96"/>
  <c r="H6" i="96"/>
  <c r="H5" i="96"/>
  <c r="G4" i="96"/>
  <c r="G6" i="96" l="1"/>
  <c r="G10" i="96"/>
  <c r="G27" i="96"/>
  <c r="G5" i="96"/>
  <c r="G9" i="96"/>
  <c r="G12" i="96"/>
  <c r="G31" i="96"/>
  <c r="H31" i="2" l="1"/>
  <c r="G16" i="2" l="1"/>
  <c r="H9" i="2" l="1"/>
  <c r="G15" i="2" l="1"/>
  <c r="H17" i="2" l="1"/>
  <c r="H29" i="2" l="1"/>
  <c r="H10" i="2"/>
  <c r="H6" i="2"/>
  <c r="H32" i="2" l="1"/>
  <c r="H25" i="2"/>
  <c r="H23" i="2" l="1"/>
  <c r="H21" i="2"/>
  <c r="H19" i="2"/>
  <c r="G12" i="2" l="1"/>
  <c r="G4" i="2" l="1"/>
  <c r="H20" i="2" l="1"/>
  <c r="G17" i="2" l="1"/>
  <c r="H18" i="2" l="1"/>
  <c r="G34" i="2" l="1"/>
  <c r="G26" i="2" l="1"/>
  <c r="H26" i="2" l="1"/>
  <c r="G32" i="2" l="1"/>
  <c r="G29" i="2"/>
  <c r="G25" i="2"/>
  <c r="G10" i="2"/>
  <c r="G6" i="2"/>
  <c r="G23" i="2" l="1"/>
  <c r="G19" i="2"/>
  <c r="H4" i="2" l="1"/>
  <c r="G8" i="2" l="1"/>
  <c r="G9" i="2"/>
  <c r="G11" i="2"/>
  <c r="G13" i="2"/>
  <c r="G14" i="2"/>
  <c r="G18" i="2"/>
  <c r="G20" i="2"/>
  <c r="G22" i="2"/>
  <c r="G24" i="2"/>
  <c r="G27" i="2"/>
  <c r="G28" i="2"/>
  <c r="G30" i="2"/>
  <c r="G31" i="2"/>
  <c r="G33" i="2"/>
  <c r="G5" i="2"/>
  <c r="H5" i="2" l="1"/>
  <c r="H27" i="2" l="1"/>
  <c r="H22" i="2" l="1"/>
  <c r="H24" i="2" l="1"/>
  <c r="H28" i="2" l="1"/>
  <c r="H8" i="2" l="1"/>
  <c r="H11" i="2"/>
  <c r="H13" i="2"/>
  <c r="H14" i="2"/>
  <c r="H30" i="2"/>
  <c r="H4" i="96"/>
</calcChain>
</file>

<file path=xl/sharedStrings.xml><?xml version="1.0" encoding="utf-8"?>
<sst xmlns="http://schemas.openxmlformats.org/spreadsheetml/2006/main" count="239" uniqueCount="98">
  <si>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</si>
  <si>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</si>
  <si>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</si>
  <si>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</si>
  <si>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</si>
  <si>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</si>
  <si>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</si>
  <si>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</si>
  <si>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</si>
  <si>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</si>
  <si>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</si>
  <si>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</si>
  <si>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</si>
  <si>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</si>
  <si>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</si>
  <si>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</si>
  <si>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</si>
  <si>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</si>
  <si>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</si>
  <si>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</si>
  <si>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</si>
  <si>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</si>
  <si>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</si>
  <si>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</si>
  <si>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</si>
  <si>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</si>
  <si>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</si>
  <si>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</si>
  <si>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</si>
  <si>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</si>
  <si>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</si>
  <si>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</si>
  <si>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</si>
  <si>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</si>
  <si>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</si>
  <si>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</si>
  <si>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</si>
  <si>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</si>
  <si>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</si>
  <si>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</si>
  <si>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</si>
  <si>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</si>
  <si>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</si>
  <si>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</si>
  <si>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</si>
  <si>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</si>
  <si>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</si>
  <si>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</si>
  <si>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</si>
  <si>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</si>
  <si>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</si>
  <si>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</si>
  <si>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</si>
  <si>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</si>
  <si>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</si>
  <si>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</si>
  <si>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</si>
  <si>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</si>
  <si>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</si>
  <si>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</si>
  <si>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</si>
  <si>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</si>
  <si>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</si>
  <si>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</si>
  <si>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</si>
  <si>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</si>
  <si>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</si>
  <si>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</si>
  <si>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</si>
  <si>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</si>
  <si>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</si>
  <si>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</si>
  <si>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</si>
  <si>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</si>
  <si>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</si>
  <si>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</si>
  <si>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</si>
  <si>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</si>
  <si>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</si>
  <si>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</si>
  <si>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</si>
  <si>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</si>
  <si>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</si>
  <si>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</si>
  <si>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</si>
  <si>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</si>
  <si>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</si>
  <si>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</si>
  <si>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t>Maharagama and Dematagoda fish markets.</t>
  </si>
  <si>
    <t>Seer (L)</t>
  </si>
  <si>
    <t>Ranjan Lanka</t>
  </si>
  <si>
    <r>
      <t>*</t>
    </r>
    <r>
      <rPr>
        <i/>
        <u/>
        <sz val="11"/>
        <color indexed="8"/>
        <rFont val="Calisto MT"/>
        <family val="1"/>
      </rPr>
      <t xml:space="preserve"> Selected Markets</t>
    </r>
    <r>
      <rPr>
        <i/>
        <sz val="11"/>
        <color indexed="8"/>
        <rFont val="Calisto MT"/>
        <family val="1"/>
      </rPr>
      <t xml:space="preserve"> - Wellampitiya, Borella, Battaramulla,Maradana,  Nugegoda,  Kirulapana   </t>
    </r>
  </si>
  <si>
    <r>
      <t>1</t>
    </r>
    <r>
      <rPr>
        <b/>
        <vertAlign val="superscript"/>
        <sz val="11"/>
        <color indexed="8"/>
        <rFont val="Calibri"/>
        <family val="2"/>
      </rPr>
      <t>st</t>
    </r>
    <r>
      <rPr>
        <b/>
        <sz val="11"/>
        <color indexed="8"/>
        <rFont val="Calibri"/>
        <family val="2"/>
      </rPr>
      <t xml:space="preserve">  week of Oct.</t>
    </r>
  </si>
  <si>
    <r>
      <t>Average of 1</t>
    </r>
    <r>
      <rPr>
        <b/>
        <vertAlign val="superscript"/>
        <sz val="11"/>
        <color theme="1"/>
        <rFont val="Calisto MT"/>
        <family val="1"/>
      </rPr>
      <t>st</t>
    </r>
    <r>
      <rPr>
        <b/>
        <sz val="11"/>
        <color theme="1"/>
        <rFont val="Calisto MT"/>
        <family val="1"/>
      </rPr>
      <t xml:space="preserve"> week of  Oct.</t>
    </r>
  </si>
  <si>
    <r>
      <t>2</t>
    </r>
    <r>
      <rPr>
        <b/>
        <vertAlign val="superscript"/>
        <sz val="11"/>
        <color indexed="8"/>
        <rFont val="Calibri"/>
        <family val="2"/>
      </rPr>
      <t>nd</t>
    </r>
    <r>
      <rPr>
        <b/>
        <sz val="11"/>
        <color indexed="8"/>
        <rFont val="Calibri"/>
        <family val="2"/>
      </rPr>
      <t xml:space="preserve">  week of Oct.</t>
    </r>
  </si>
  <si>
    <r>
      <t>% Change   compared to:2</t>
    </r>
    <r>
      <rPr>
        <b/>
        <vertAlign val="superscript"/>
        <sz val="11"/>
        <color indexed="8"/>
        <rFont val="Times New Roman"/>
        <family val="1"/>
      </rPr>
      <t xml:space="preserve">nd </t>
    </r>
    <r>
      <rPr>
        <b/>
        <sz val="11"/>
        <color indexed="8"/>
        <rFont val="Times New Roman"/>
        <family val="1"/>
        <charset val="134"/>
      </rPr>
      <t>week of Oct. 2024</t>
    </r>
  </si>
  <si>
    <r>
      <t>Average of 2</t>
    </r>
    <r>
      <rPr>
        <b/>
        <vertAlign val="superscript"/>
        <sz val="11"/>
        <color theme="1"/>
        <rFont val="Calisto MT"/>
        <family val="1"/>
      </rPr>
      <t>nd</t>
    </r>
    <r>
      <rPr>
        <b/>
        <sz val="11"/>
        <color theme="1"/>
        <rFont val="Calisto MT"/>
        <family val="1"/>
      </rPr>
      <t xml:space="preserve"> week of  Oct.</t>
    </r>
  </si>
  <si>
    <r>
      <t>Compared to Average of 2</t>
    </r>
    <r>
      <rPr>
        <b/>
        <vertAlign val="superscript"/>
        <sz val="11"/>
        <color theme="1"/>
        <rFont val="Calisto MT"/>
        <family val="1"/>
      </rPr>
      <t>nd</t>
    </r>
    <r>
      <rPr>
        <b/>
        <sz val="11"/>
        <color theme="1"/>
        <rFont val="Calisto MT"/>
        <family val="1"/>
      </rPr>
      <t xml:space="preserve"> week of  Oct.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</si>
</sst>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sto MT"/>
      <family val="1"/>
    </font>
    <font>
      <i/>
      <u/>
      <sz val="11"/>
      <color indexed="8"/>
      <name val="Calisto MT"/>
      <family val="1"/>
    </font>
    <font>
      <i/>
      <sz val="11"/>
      <color indexed="8"/>
      <name val="Calisto MT"/>
      <family val="1"/>
    </font>
    <font>
      <i/>
      <sz val="11"/>
      <color theme="0"/>
      <name val="Calisto MT"/>
      <family val="1"/>
    </font>
    <font>
      <sz val="8"/>
      <name val="Calibri"/>
      <family val="2"/>
      <scheme val="minor"/>
    </font>
    <font>
      <b/>
      <vertAlign val="superscript"/>
      <sz val="11"/>
      <color theme="1"/>
      <name val="Calisto MT"/>
      <family val="1"/>
    </font>
    <font>
      <b/>
      <vertAlign val="superscript"/>
      <sz val="11"/>
      <color indexed="8"/>
      <name val="Calibri"/>
      <family val="2"/>
    </font>
    <font>
      <b/>
      <vertAlign val="superscript"/>
      <sz val="11"/>
      <color indexed="8"/>
      <name val="Times New Roman"/>
      <family val="1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6" fillId="0" borderId="2" xfId="2" applyFont="1" applyBorder="1" applyAlignment="1">
      <alignment horizontal="right"/>
    </xf>
    <xf numFmtId="0" fontId="7" fillId="0" borderId="2" xfId="0" applyFont="1" applyBorder="1"/>
    <xf numFmtId="0" fontId="6" fillId="0" borderId="2" xfId="2" applyFont="1" applyBorder="1"/>
    <xf numFmtId="9" fontId="0" fillId="0" borderId="2" xfId="1" applyFont="1" applyBorder="1" applyAlignment="1"/>
    <xf numFmtId="0" fontId="7" fillId="3" borderId="2" xfId="0" applyFont="1" applyFill="1" applyBorder="1"/>
    <xf numFmtId="0" fontId="6" fillId="3" borderId="2" xfId="2" applyFont="1" applyFill="1" applyBorder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7" fillId="7" borderId="2" xfId="0" applyFont="1" applyFill="1" applyBorder="1"/>
    <xf numFmtId="0" fontId="6" fillId="7" borderId="2" xfId="2" applyFont="1" applyFill="1" applyBorder="1"/>
    <xf numFmtId="0" fontId="8" fillId="7" borderId="2" xfId="0" applyFont="1" applyFill="1" applyBorder="1"/>
    <xf numFmtId="9" fontId="22" fillId="0" borderId="2" xfId="1" applyFont="1" applyBorder="1" applyAlignment="1"/>
    <xf numFmtId="9" fontId="22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22" fillId="2" borderId="2" xfId="1" applyFont="1" applyFill="1" applyBorder="1" applyAlignment="1"/>
    <xf numFmtId="9" fontId="22" fillId="8" borderId="2" xfId="1" applyFont="1" applyFill="1" applyBorder="1" applyAlignment="1"/>
    <xf numFmtId="9" fontId="0" fillId="8" borderId="2" xfId="1" applyFont="1" applyFill="1" applyBorder="1" applyAlignment="1"/>
    <xf numFmtId="0" fontId="16" fillId="6" borderId="1" xfId="0" applyFont="1" applyFill="1" applyBorder="1"/>
    <xf numFmtId="0" fontId="17" fillId="6" borderId="2" xfId="0" applyFont="1" applyFill="1" applyBorder="1"/>
    <xf numFmtId="0" fontId="16" fillId="6" borderId="2" xfId="0" applyFont="1" applyFill="1" applyBorder="1"/>
    <xf numFmtId="0" fontId="16" fillId="2" borderId="1" xfId="0" applyFont="1" applyFill="1" applyBorder="1"/>
    <xf numFmtId="0" fontId="16" fillId="2" borderId="2" xfId="0" applyFont="1" applyFill="1" applyBorder="1"/>
    <xf numFmtId="0" fontId="17" fillId="2" borderId="2" xfId="0" applyFont="1" applyFill="1" applyBorder="1"/>
    <xf numFmtId="0" fontId="14" fillId="5" borderId="2" xfId="2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 wrapText="1"/>
    </xf>
    <xf numFmtId="0" fontId="18" fillId="6" borderId="2" xfId="0" applyFont="1" applyFill="1" applyBorder="1"/>
    <xf numFmtId="0" fontId="19" fillId="6" borderId="2" xfId="2" applyFont="1" applyFill="1" applyBorder="1"/>
    <xf numFmtId="0" fontId="16" fillId="6" borderId="3" xfId="0" applyFont="1" applyFill="1" applyBorder="1"/>
    <xf numFmtId="0" fontId="17" fillId="6" borderId="4" xfId="0" applyFont="1" applyFill="1" applyBorder="1"/>
    <xf numFmtId="0" fontId="16" fillId="6" borderId="4" xfId="0" applyFont="1" applyFill="1" applyBorder="1"/>
    <xf numFmtId="2" fontId="21" fillId="2" borderId="2" xfId="0" applyNumberFormat="1" applyFont="1" applyFill="1" applyBorder="1"/>
    <xf numFmtId="0" fontId="17" fillId="0" borderId="0" xfId="0" applyFont="1"/>
    <xf numFmtId="2" fontId="23" fillId="2" borderId="2" xfId="0" applyNumberFormat="1" applyFont="1" applyFill="1" applyBorder="1"/>
    <xf numFmtId="2" fontId="23" fillId="6" borderId="2" xfId="0" applyNumberFormat="1" applyFont="1" applyFill="1" applyBorder="1"/>
    <xf numFmtId="9" fontId="20" fillId="2" borderId="2" xfId="1" applyFont="1" applyFill="1" applyBorder="1" applyAlignment="1"/>
    <xf numFmtId="2" fontId="21" fillId="6" borderId="2" xfId="0" applyNumberFormat="1" applyFont="1" applyFill="1" applyBorder="1"/>
    <xf numFmtId="9" fontId="20" fillId="6" borderId="2" xfId="1" applyFont="1" applyFill="1" applyBorder="1" applyAlignment="1"/>
    <xf numFmtId="2" fontId="24" fillId="0" borderId="2" xfId="0" applyNumberFormat="1" applyFont="1" applyBorder="1"/>
    <xf numFmtId="2" fontId="24" fillId="7" borderId="2" xfId="0" applyNumberFormat="1" applyFont="1" applyFill="1" applyBorder="1"/>
    <xf numFmtId="0" fontId="25" fillId="4" borderId="2" xfId="0" applyFont="1" applyFill="1" applyBorder="1" applyAlignment="1">
      <alignment wrapText="1"/>
    </xf>
    <xf numFmtId="0" fontId="26" fillId="0" borderId="0" xfId="0" applyFont="1"/>
    <xf numFmtId="0" fontId="29" fillId="0" borderId="0" xfId="0" applyFont="1"/>
    <xf numFmtId="2" fontId="24" fillId="0" borderId="0" xfId="0" applyNumberFormat="1" applyFont="1"/>
    <xf numFmtId="2" fontId="25" fillId="7" borderId="2" xfId="0" applyNumberFormat="1" applyFont="1" applyFill="1" applyBorder="1" applyAlignment="1">
      <alignment wrapText="1"/>
    </xf>
    <xf numFmtId="0" fontId="4" fillId="4" borderId="12" xfId="0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center"/>
    </xf>
    <xf numFmtId="9" fontId="0" fillId="0" borderId="0" xfId="1" applyFont="1"/>
    <xf numFmtId="2" fontId="0" fillId="0" borderId="2" xfId="0" applyNumberFormat="1" applyBorder="1"/>
    <xf numFmtId="2" fontId="0" fillId="7" borderId="2" xfId="0" applyNumberFormat="1" applyFill="1" applyBorder="1"/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5" fillId="9" borderId="2" xfId="2" applyFont="1" applyFill="1" applyBorder="1" applyAlignment="1">
      <alignment horizontal="center" vertical="center" wrapText="1"/>
    </xf>
    <xf numFmtId="0" fontId="13" fillId="9" borderId="2" xfId="2" applyFont="1" applyFill="1" applyBorder="1" applyAlignment="1">
      <alignment horizontal="center" vertical="center" wrapText="1"/>
    </xf>
    <xf numFmtId="0" fontId="14" fillId="5" borderId="14" xfId="2" applyFont="1" applyFill="1" applyBorder="1" applyAlignment="1">
      <alignment horizontal="center" vertical="center"/>
    </xf>
    <xf numFmtId="0" fontId="14" fillId="5" borderId="13" xfId="2" applyFont="1" applyFill="1" applyBorder="1" applyAlignment="1">
      <alignment horizontal="center" vertical="center"/>
    </xf>
    <xf numFmtId="0" fontId="12" fillId="9" borderId="12" xfId="0" applyFont="1" applyFill="1" applyBorder="1" applyAlignment="1">
      <alignment horizontal="center" vertical="center" wrapText="1"/>
    </xf>
    <xf numFmtId="0" fontId="12" fillId="9" borderId="13" xfId="0" applyFont="1" applyFill="1" applyBorder="1" applyAlignment="1">
      <alignment horizontal="center" vertical="center" wrapText="1"/>
    </xf>
    <xf numFmtId="2" fontId="0" fillId="0" borderId="2" xfId="0" applyNumberFormat="1" applyFont="1" applyBorder="1"/>
    <xf numFmtId="2" fontId="34" fillId="7" borderId="2" xfId="0" applyNumberFormat="1" applyFont="1" applyFill="1" applyBorder="1" applyAlignment="1">
      <alignment wrapText="1"/>
    </xf>
    <xf numFmtId="2" fontId="0" fillId="7" borderId="2" xfId="0" applyNumberFormat="1" applyFont="1" applyFill="1" applyBorder="1"/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zoomScaleNormal="100" workbookViewId="0">
      <selection activeCell="M19" sqref="M19"/>
    </sheetView>
  </sheetViews>
  <sheetFormatPr defaultColWidth="9.140625" defaultRowHeight="15"/>
  <cols>
    <col min="1" max="1" width="4.28515625" customWidth="1"/>
    <col min="2" max="2" width="15.85546875" customWidth="1"/>
    <col min="3" max="3" width="16.7109375" customWidth="1"/>
    <col min="4" max="4" width="11.28515625" customWidth="1"/>
    <col min="5" max="5" width="11.5703125" customWidth="1"/>
    <col min="6" max="6" width="10.85546875" customWidth="1"/>
    <col min="7" max="7" width="7.7109375" customWidth="1"/>
    <col min="8" max="8" width="7.5703125" customWidth="1"/>
  </cols>
  <sheetData>
    <row r="1" spans="1:16" ht="16.5">
      <c r="A1" s="53" t="s">
        <v>64</v>
      </c>
      <c r="B1" s="54"/>
      <c r="C1" s="54"/>
      <c r="D1" s="54"/>
      <c r="E1" s="54"/>
      <c r="F1" s="54"/>
      <c r="G1" s="55"/>
      <c r="H1" s="55"/>
    </row>
    <row r="2" spans="1:16" ht="67.5" customHeight="1">
      <c r="A2" s="56" t="s">
        <v>1</v>
      </c>
      <c r="B2" s="56"/>
      <c r="C2" s="56"/>
      <c r="D2" s="48">
        <v>2023</v>
      </c>
      <c r="E2" s="59">
        <v>2024</v>
      </c>
      <c r="F2" s="59"/>
      <c r="G2" s="57" t="s">
        <v>95</v>
      </c>
      <c r="H2" s="57"/>
      <c r="I2" t="s">
        <v>65</v>
      </c>
      <c r="J2" t="s">
        <v>65</v>
      </c>
      <c r="L2" t="s">
        <v>65</v>
      </c>
      <c r="M2" t="s">
        <v>65</v>
      </c>
    </row>
    <row r="3" spans="1:16" ht="40.5" customHeight="1">
      <c r="A3" s="58" t="s">
        <v>2</v>
      </c>
      <c r="B3" s="58"/>
      <c r="C3" s="17" t="s">
        <v>3</v>
      </c>
      <c r="D3" s="43" t="s">
        <v>94</v>
      </c>
      <c r="E3" s="43" t="s">
        <v>92</v>
      </c>
      <c r="F3" s="43" t="s">
        <v>94</v>
      </c>
      <c r="G3" s="9" t="s">
        <v>4</v>
      </c>
      <c r="H3" s="9" t="s">
        <v>5</v>
      </c>
      <c r="J3" t="s">
        <v>65</v>
      </c>
      <c r="K3" t="s">
        <v>65</v>
      </c>
      <c r="L3" t="s">
        <v>65</v>
      </c>
      <c r="M3" t="s">
        <v>65</v>
      </c>
    </row>
    <row r="4" spans="1:16" ht="15.75">
      <c r="A4" s="1">
        <v>1</v>
      </c>
      <c r="B4" s="2" t="s">
        <v>6</v>
      </c>
      <c r="C4" s="3" t="s">
        <v>89</v>
      </c>
      <c r="D4" s="51">
        <v>1607.14</v>
      </c>
      <c r="E4" s="71">
        <v>1785.71</v>
      </c>
      <c r="F4" s="41">
        <v>1858.3333333333333</v>
      </c>
      <c r="G4" s="15">
        <f t="shared" ref="G4:G35" si="0">+(F4-E4)/E4</f>
        <v>4.066916427266086E-2</v>
      </c>
      <c r="H4" s="4">
        <f t="shared" ref="H4:H34" si="1">+((F4-D4)/D4)</f>
        <v>0.15629835193781072</v>
      </c>
      <c r="J4" t="s">
        <v>65</v>
      </c>
      <c r="K4" t="s">
        <v>65</v>
      </c>
      <c r="L4" t="s">
        <v>65</v>
      </c>
      <c r="O4" t="s">
        <v>65</v>
      </c>
      <c r="P4" t="s">
        <v>65</v>
      </c>
    </row>
    <row r="5" spans="1:16" ht="15.75">
      <c r="A5" s="11">
        <v>2</v>
      </c>
      <c r="B5" s="12" t="s">
        <v>8</v>
      </c>
      <c r="C5" s="13" t="s">
        <v>9</v>
      </c>
      <c r="D5" s="52">
        <v>1040</v>
      </c>
      <c r="E5" s="72">
        <v>978.57</v>
      </c>
      <c r="F5" s="47">
        <v>1007.1428571428571</v>
      </c>
      <c r="G5" s="16">
        <f t="shared" si="0"/>
        <v>2.9198582771653596E-2</v>
      </c>
      <c r="H5" s="10">
        <f t="shared" si="1"/>
        <v>-3.1593406593406627E-2</v>
      </c>
      <c r="I5" t="s">
        <v>87</v>
      </c>
      <c r="J5" t="s">
        <v>65</v>
      </c>
      <c r="K5" t="s">
        <v>65</v>
      </c>
      <c r="L5" t="s">
        <v>65</v>
      </c>
      <c r="M5" t="s">
        <v>65</v>
      </c>
      <c r="O5" t="s">
        <v>65</v>
      </c>
    </row>
    <row r="6" spans="1:16" ht="15.75">
      <c r="A6" s="1">
        <v>3</v>
      </c>
      <c r="B6" s="2" t="s">
        <v>10</v>
      </c>
      <c r="C6" s="3" t="s">
        <v>66</v>
      </c>
      <c r="D6" s="51">
        <v>1116.67</v>
      </c>
      <c r="E6" s="71">
        <v>983.33333333333337</v>
      </c>
      <c r="F6" s="41">
        <v>1041.6666666666667</v>
      </c>
      <c r="G6" s="18">
        <f t="shared" si="0"/>
        <v>5.9322033898305121E-2</v>
      </c>
      <c r="H6" s="4">
        <f t="shared" si="1"/>
        <v>-6.7166963680705419E-2</v>
      </c>
      <c r="I6" t="s">
        <v>65</v>
      </c>
      <c r="J6" t="s">
        <v>65</v>
      </c>
      <c r="K6" t="s">
        <v>65</v>
      </c>
      <c r="L6" t="s">
        <v>65</v>
      </c>
    </row>
    <row r="7" spans="1:16" ht="15.75">
      <c r="A7" s="11">
        <v>4</v>
      </c>
      <c r="B7" s="12" t="s">
        <v>67</v>
      </c>
      <c r="C7" s="13" t="s">
        <v>68</v>
      </c>
      <c r="D7" s="52">
        <v>837.5</v>
      </c>
      <c r="E7" s="73">
        <v>830</v>
      </c>
      <c r="F7" s="42">
        <v>725</v>
      </c>
      <c r="G7" s="16">
        <f t="shared" ref="G7" si="2">+(F7-E7)/E7</f>
        <v>-0.12650602409638553</v>
      </c>
      <c r="H7" s="10">
        <f t="shared" ref="H7" si="3">+((F7-D7)/D7)</f>
        <v>-0.13432835820895522</v>
      </c>
      <c r="J7" t="s">
        <v>65</v>
      </c>
      <c r="K7" t="s">
        <v>65</v>
      </c>
      <c r="L7" t="s">
        <v>65</v>
      </c>
      <c r="M7" t="s">
        <v>65</v>
      </c>
      <c r="N7" t="s">
        <v>65</v>
      </c>
    </row>
    <row r="8" spans="1:16" ht="15.75">
      <c r="A8" s="1">
        <v>5</v>
      </c>
      <c r="B8" s="5" t="s">
        <v>12</v>
      </c>
      <c r="C8" s="6" t="s">
        <v>13</v>
      </c>
      <c r="D8" s="51">
        <v>1750</v>
      </c>
      <c r="E8" s="71">
        <v>1678.5714285714287</v>
      </c>
      <c r="F8" s="41">
        <v>1558.3333333333333</v>
      </c>
      <c r="G8" s="15">
        <f t="shared" si="0"/>
        <v>-7.1631205673758969E-2</v>
      </c>
      <c r="H8" s="4">
        <f t="shared" si="1"/>
        <v>-0.10952380952380956</v>
      </c>
      <c r="M8" t="s">
        <v>65</v>
      </c>
    </row>
    <row r="9" spans="1:16" ht="15.75">
      <c r="A9" s="11">
        <v>6</v>
      </c>
      <c r="B9" s="12" t="s">
        <v>14</v>
      </c>
      <c r="C9" s="13" t="s">
        <v>15</v>
      </c>
      <c r="D9" s="52">
        <v>721.43</v>
      </c>
      <c r="E9" s="73">
        <v>671.42857142857144</v>
      </c>
      <c r="F9" s="42">
        <v>725</v>
      </c>
      <c r="G9" s="16">
        <f t="shared" si="0"/>
        <v>7.9787234042553168E-2</v>
      </c>
      <c r="H9" s="10">
        <f t="shared" si="1"/>
        <v>4.9485050524653122E-3</v>
      </c>
      <c r="I9" t="s">
        <v>65</v>
      </c>
      <c r="K9" t="s">
        <v>65</v>
      </c>
      <c r="M9" t="s">
        <v>65</v>
      </c>
      <c r="N9" t="s">
        <v>65</v>
      </c>
    </row>
    <row r="10" spans="1:16" ht="15.75">
      <c r="A10" s="1">
        <v>7</v>
      </c>
      <c r="B10" s="2" t="s">
        <v>16</v>
      </c>
      <c r="C10" s="3" t="s">
        <v>17</v>
      </c>
      <c r="D10" s="51">
        <v>987.5</v>
      </c>
      <c r="E10" s="71">
        <v>1050</v>
      </c>
      <c r="F10" s="41">
        <v>958.33</v>
      </c>
      <c r="G10" s="15">
        <f t="shared" si="0"/>
        <v>-8.7304761904761871E-2</v>
      </c>
      <c r="H10" s="4">
        <f t="shared" si="1"/>
        <v>-2.9539240506329074E-2</v>
      </c>
      <c r="I10" t="s">
        <v>65</v>
      </c>
    </row>
    <row r="11" spans="1:16" ht="15.75">
      <c r="A11" s="11">
        <v>8</v>
      </c>
      <c r="B11" s="12" t="s">
        <v>18</v>
      </c>
      <c r="C11" s="13" t="s">
        <v>19</v>
      </c>
      <c r="D11" s="52">
        <v>235.71</v>
      </c>
      <c r="E11" s="73">
        <v>261.42857142857144</v>
      </c>
      <c r="F11" s="42">
        <v>268.57142857142856</v>
      </c>
      <c r="G11" s="16">
        <f t="shared" si="0"/>
        <v>2.7322404371584574E-2</v>
      </c>
      <c r="H11" s="10">
        <f t="shared" si="1"/>
        <v>0.13941465602404882</v>
      </c>
    </row>
    <row r="12" spans="1:16" ht="15.75">
      <c r="A12" s="1">
        <v>9</v>
      </c>
      <c r="B12" s="2" t="s">
        <v>20</v>
      </c>
      <c r="C12" s="3" t="s">
        <v>69</v>
      </c>
      <c r="D12" s="51">
        <v>850</v>
      </c>
      <c r="E12" s="71">
        <v>1000</v>
      </c>
      <c r="F12" s="41">
        <v>900</v>
      </c>
      <c r="G12" s="18">
        <f t="shared" si="0"/>
        <v>-0.1</v>
      </c>
      <c r="H12" s="4">
        <f t="shared" si="1"/>
        <v>5.8823529411764705E-2</v>
      </c>
      <c r="K12" t="s">
        <v>65</v>
      </c>
      <c r="M12" t="s">
        <v>65</v>
      </c>
      <c r="N12" t="s">
        <v>65</v>
      </c>
    </row>
    <row r="13" spans="1:16" ht="15.75">
      <c r="A13" s="11">
        <v>10</v>
      </c>
      <c r="B13" s="12" t="s">
        <v>22</v>
      </c>
      <c r="C13" s="13" t="s">
        <v>23</v>
      </c>
      <c r="D13" s="52">
        <v>340</v>
      </c>
      <c r="E13" s="73">
        <v>564.28571428571433</v>
      </c>
      <c r="F13" s="42">
        <v>550</v>
      </c>
      <c r="G13" s="16">
        <f t="shared" si="0"/>
        <v>-2.5316455696202615E-2</v>
      </c>
      <c r="H13" s="10">
        <f t="shared" si="1"/>
        <v>0.61764705882352944</v>
      </c>
    </row>
    <row r="14" spans="1:16" ht="15.75">
      <c r="A14" s="1">
        <v>11</v>
      </c>
      <c r="B14" s="2" t="s">
        <v>24</v>
      </c>
      <c r="C14" s="3" t="s">
        <v>70</v>
      </c>
      <c r="D14" s="51">
        <v>575</v>
      </c>
      <c r="E14" s="71">
        <v>687.5</v>
      </c>
      <c r="F14" s="41">
        <v>564.28571428571433</v>
      </c>
      <c r="G14" s="15">
        <f t="shared" si="0"/>
        <v>-0.17922077922077914</v>
      </c>
      <c r="H14" s="4">
        <f t="shared" si="1"/>
        <v>-1.8633540372670721E-2</v>
      </c>
    </row>
    <row r="15" spans="1:16" ht="15.75">
      <c r="A15" s="1">
        <v>12</v>
      </c>
      <c r="B15" s="12" t="s">
        <v>26</v>
      </c>
      <c r="C15" s="13" t="s">
        <v>27</v>
      </c>
      <c r="D15" s="52">
        <v>220</v>
      </c>
      <c r="E15" s="73">
        <v>175</v>
      </c>
      <c r="F15" s="42">
        <v>275</v>
      </c>
      <c r="G15" s="16">
        <f t="shared" si="0"/>
        <v>0.5714285714285714</v>
      </c>
      <c r="H15" s="10">
        <f t="shared" si="1"/>
        <v>0.25</v>
      </c>
      <c r="L15" t="s">
        <v>65</v>
      </c>
    </row>
    <row r="16" spans="1:16" ht="15.75">
      <c r="A16" s="1">
        <v>13</v>
      </c>
      <c r="B16" s="2" t="s">
        <v>28</v>
      </c>
      <c r="C16" s="3" t="s">
        <v>29</v>
      </c>
      <c r="D16" s="51">
        <v>350</v>
      </c>
      <c r="E16" s="71">
        <v>450</v>
      </c>
      <c r="F16" s="41">
        <v>341.66666666666669</v>
      </c>
      <c r="G16" s="15">
        <f t="shared" si="0"/>
        <v>-0.2407407407407407</v>
      </c>
      <c r="H16" s="4">
        <f t="shared" si="1"/>
        <v>-2.3809523809523756E-2</v>
      </c>
      <c r="K16" t="s">
        <v>65</v>
      </c>
    </row>
    <row r="17" spans="1:17" ht="15.75">
      <c r="A17" s="11">
        <v>14</v>
      </c>
      <c r="B17" s="12" t="s">
        <v>30</v>
      </c>
      <c r="C17" s="13" t="s">
        <v>71</v>
      </c>
      <c r="D17" s="52">
        <v>396</v>
      </c>
      <c r="E17" s="73">
        <v>350</v>
      </c>
      <c r="F17" s="42">
        <v>331.25</v>
      </c>
      <c r="G17" s="16">
        <f t="shared" si="0"/>
        <v>-5.3571428571428568E-2</v>
      </c>
      <c r="H17" s="10">
        <f t="shared" si="1"/>
        <v>-0.16351010101010102</v>
      </c>
      <c r="K17" t="s">
        <v>65</v>
      </c>
    </row>
    <row r="18" spans="1:17" ht="15.75">
      <c r="A18" s="1">
        <v>15</v>
      </c>
      <c r="B18" s="5" t="s">
        <v>32</v>
      </c>
      <c r="C18" s="3" t="s">
        <v>72</v>
      </c>
      <c r="D18" s="51">
        <v>1390</v>
      </c>
      <c r="E18" s="71">
        <v>1535.7142857142858</v>
      </c>
      <c r="F18" s="41">
        <v>1550</v>
      </c>
      <c r="G18" s="15">
        <f t="shared" si="0"/>
        <v>9.3023255813953053E-3</v>
      </c>
      <c r="H18" s="4">
        <f t="shared" si="1"/>
        <v>0.11510791366906475</v>
      </c>
    </row>
    <row r="19" spans="1:17" ht="15.75">
      <c r="A19" s="11">
        <v>16</v>
      </c>
      <c r="B19" s="12" t="s">
        <v>34</v>
      </c>
      <c r="C19" s="13" t="s">
        <v>35</v>
      </c>
      <c r="D19" s="52">
        <v>2103.5700000000002</v>
      </c>
      <c r="E19" s="73">
        <v>2014.2857142857142</v>
      </c>
      <c r="F19" s="42">
        <v>1828.5714285714287</v>
      </c>
      <c r="G19" s="16">
        <f t="shared" si="0"/>
        <v>-9.2198581560283613E-2</v>
      </c>
      <c r="H19" s="10">
        <f t="shared" si="1"/>
        <v>-0.13072946059725679</v>
      </c>
      <c r="J19" t="s">
        <v>65</v>
      </c>
    </row>
    <row r="20" spans="1:17" ht="15.75">
      <c r="A20" s="1">
        <v>17</v>
      </c>
      <c r="B20" s="5" t="s">
        <v>36</v>
      </c>
      <c r="C20" s="3" t="s">
        <v>73</v>
      </c>
      <c r="D20" s="51">
        <v>610</v>
      </c>
      <c r="E20" s="71">
        <v>540</v>
      </c>
      <c r="F20" s="41">
        <v>550</v>
      </c>
      <c r="G20" s="15">
        <f t="shared" si="0"/>
        <v>1.8518518518518517E-2</v>
      </c>
      <c r="H20" s="4">
        <f t="shared" si="1"/>
        <v>-9.8360655737704916E-2</v>
      </c>
    </row>
    <row r="21" spans="1:17" ht="15.75">
      <c r="A21" s="11">
        <v>18</v>
      </c>
      <c r="B21" s="12" t="s">
        <v>38</v>
      </c>
      <c r="C21" s="13" t="s">
        <v>39</v>
      </c>
      <c r="D21" s="52">
        <v>716.67</v>
      </c>
      <c r="E21" s="73">
        <v>628.57142857142856</v>
      </c>
      <c r="F21" s="42">
        <v>637.5</v>
      </c>
      <c r="G21" s="16">
        <f t="shared" si="0"/>
        <v>1.420454545454548E-2</v>
      </c>
      <c r="H21" s="10">
        <f t="shared" si="1"/>
        <v>-0.11046925363137841</v>
      </c>
      <c r="K21" t="s">
        <v>65</v>
      </c>
    </row>
    <row r="22" spans="1:17" ht="15.75">
      <c r="A22" s="1">
        <v>19</v>
      </c>
      <c r="B22" s="5" t="s">
        <v>40</v>
      </c>
      <c r="C22" s="3" t="s">
        <v>74</v>
      </c>
      <c r="D22" s="51">
        <v>1166.67</v>
      </c>
      <c r="E22" s="71">
        <v>1000</v>
      </c>
      <c r="F22" s="41">
        <v>1214.2857142857142</v>
      </c>
      <c r="G22" s="15">
        <f t="shared" si="0"/>
        <v>0.21428571428571422</v>
      </c>
      <c r="H22" s="4">
        <f t="shared" si="1"/>
        <v>4.0813352778175618E-2</v>
      </c>
    </row>
    <row r="23" spans="1:17" ht="15.75">
      <c r="A23" s="11">
        <v>20</v>
      </c>
      <c r="B23" s="12" t="s">
        <v>41</v>
      </c>
      <c r="C23" s="14" t="s">
        <v>42</v>
      </c>
      <c r="D23" s="52">
        <v>415</v>
      </c>
      <c r="E23" s="73">
        <v>616.66666666666663</v>
      </c>
      <c r="F23" s="42">
        <v>550</v>
      </c>
      <c r="G23" s="16">
        <f t="shared" si="0"/>
        <v>-0.10810810810810806</v>
      </c>
      <c r="H23" s="10">
        <f t="shared" si="1"/>
        <v>0.3253012048192771</v>
      </c>
      <c r="L23" t="s">
        <v>65</v>
      </c>
    </row>
    <row r="24" spans="1:17" ht="17.25" customHeight="1">
      <c r="A24" s="1">
        <v>21</v>
      </c>
      <c r="B24" s="5" t="s">
        <v>43</v>
      </c>
      <c r="C24" s="3" t="s">
        <v>75</v>
      </c>
      <c r="D24" s="51">
        <v>935.71</v>
      </c>
      <c r="E24" s="71">
        <v>666.66666666666663</v>
      </c>
      <c r="F24" s="41">
        <v>770.83333333333337</v>
      </c>
      <c r="G24" s="15">
        <f t="shared" si="0"/>
        <v>0.15625000000000011</v>
      </c>
      <c r="H24" s="4">
        <f t="shared" si="1"/>
        <v>-0.17620487829206341</v>
      </c>
      <c r="J24" t="s">
        <v>65</v>
      </c>
      <c r="M24" t="s">
        <v>65</v>
      </c>
    </row>
    <row r="25" spans="1:17" ht="15.75">
      <c r="A25" s="11">
        <v>22</v>
      </c>
      <c r="B25" s="12" t="s">
        <v>45</v>
      </c>
      <c r="C25" s="13" t="s">
        <v>46</v>
      </c>
      <c r="D25" s="52">
        <v>757.14</v>
      </c>
      <c r="E25" s="73">
        <v>696.42857142857144</v>
      </c>
      <c r="F25" s="42">
        <v>700</v>
      </c>
      <c r="G25" s="16">
        <f t="shared" si="0"/>
        <v>5.1282051282051048E-3</v>
      </c>
      <c r="H25" s="10">
        <f t="shared" si="1"/>
        <v>-7.5468209313997392E-2</v>
      </c>
      <c r="K25" t="s">
        <v>65</v>
      </c>
      <c r="M25" t="s">
        <v>65</v>
      </c>
    </row>
    <row r="26" spans="1:17" ht="15.75">
      <c r="A26" s="1">
        <v>23</v>
      </c>
      <c r="B26" s="5" t="s">
        <v>47</v>
      </c>
      <c r="C26" s="3" t="s">
        <v>76</v>
      </c>
      <c r="D26" s="51">
        <v>1064.29</v>
      </c>
      <c r="E26" s="71">
        <v>1135.7142857142858</v>
      </c>
      <c r="F26" s="41">
        <v>1170.8333333333333</v>
      </c>
      <c r="G26" s="19">
        <f t="shared" si="0"/>
        <v>3.0922431865827965E-2</v>
      </c>
      <c r="H26" s="20">
        <f t="shared" si="1"/>
        <v>0.10010742686047346</v>
      </c>
      <c r="J26" t="s">
        <v>65</v>
      </c>
      <c r="K26" t="s">
        <v>65</v>
      </c>
      <c r="L26" t="s">
        <v>65</v>
      </c>
      <c r="M26" t="s">
        <v>65</v>
      </c>
    </row>
    <row r="27" spans="1:17" ht="15.75">
      <c r="A27" s="11">
        <v>24</v>
      </c>
      <c r="B27" s="12" t="s">
        <v>49</v>
      </c>
      <c r="C27" s="13" t="s">
        <v>77</v>
      </c>
      <c r="D27" s="52">
        <v>1140</v>
      </c>
      <c r="E27" s="73">
        <v>1140</v>
      </c>
      <c r="F27" s="42">
        <v>1133.3333333333333</v>
      </c>
      <c r="G27" s="16">
        <f t="shared" si="0"/>
        <v>-5.8479532163743355E-3</v>
      </c>
      <c r="H27" s="10">
        <f t="shared" si="1"/>
        <v>-5.8479532163743355E-3</v>
      </c>
      <c r="K27" t="s">
        <v>65</v>
      </c>
    </row>
    <row r="28" spans="1:17" ht="15.75">
      <c r="A28" s="1">
        <v>25</v>
      </c>
      <c r="B28" s="5" t="s">
        <v>51</v>
      </c>
      <c r="C28" s="3" t="s">
        <v>78</v>
      </c>
      <c r="D28" s="51">
        <v>446</v>
      </c>
      <c r="E28" s="71">
        <v>550</v>
      </c>
      <c r="F28" s="41">
        <v>505</v>
      </c>
      <c r="G28" s="15">
        <f t="shared" si="0"/>
        <v>-8.1818181818181818E-2</v>
      </c>
      <c r="H28" s="4">
        <f t="shared" si="1"/>
        <v>0.13228699551569506</v>
      </c>
      <c r="K28" t="s">
        <v>65</v>
      </c>
    </row>
    <row r="29" spans="1:17" ht="15.75">
      <c r="A29" s="11">
        <v>26</v>
      </c>
      <c r="B29" s="12" t="s">
        <v>51</v>
      </c>
      <c r="C29" s="13" t="s">
        <v>79</v>
      </c>
      <c r="D29" s="52">
        <v>380</v>
      </c>
      <c r="E29" s="73">
        <v>441.66666666666669</v>
      </c>
      <c r="F29" s="42">
        <v>433.33333333333331</v>
      </c>
      <c r="G29" s="16">
        <f t="shared" si="0"/>
        <v>-1.8867924528301973E-2</v>
      </c>
      <c r="H29" s="10">
        <f t="shared" si="1"/>
        <v>0.14035087719298239</v>
      </c>
    </row>
    <row r="30" spans="1:17" ht="15.75">
      <c r="A30" s="1">
        <v>27</v>
      </c>
      <c r="B30" s="5" t="s">
        <v>53</v>
      </c>
      <c r="C30" s="3" t="s">
        <v>80</v>
      </c>
      <c r="D30" s="51">
        <v>578.57000000000005</v>
      </c>
      <c r="E30" s="71">
        <v>635.71428571428567</v>
      </c>
      <c r="F30" s="41">
        <v>521.42857142857144</v>
      </c>
      <c r="G30" s="15">
        <f t="shared" si="0"/>
        <v>-0.17977528089887632</v>
      </c>
      <c r="H30" s="4">
        <f t="shared" si="1"/>
        <v>-9.8763206822732943E-2</v>
      </c>
      <c r="K30" t="s">
        <v>65</v>
      </c>
      <c r="L30" t="s">
        <v>65</v>
      </c>
      <c r="N30" t="s">
        <v>65</v>
      </c>
    </row>
    <row r="31" spans="1:17" ht="15.75">
      <c r="A31" s="11">
        <v>28</v>
      </c>
      <c r="B31" s="12" t="s">
        <v>55</v>
      </c>
      <c r="C31" s="13" t="s">
        <v>81</v>
      </c>
      <c r="D31" s="52">
        <v>716.67</v>
      </c>
      <c r="E31" s="73">
        <v>642.85714285714289</v>
      </c>
      <c r="F31" s="42">
        <v>617.85714285714289</v>
      </c>
      <c r="G31" s="16">
        <f t="shared" si="0"/>
        <v>-3.888888888888889E-2</v>
      </c>
      <c r="H31" s="4">
        <f t="shared" si="1"/>
        <v>-0.13787776402368884</v>
      </c>
      <c r="K31" t="s">
        <v>65</v>
      </c>
      <c r="Q31" t="s">
        <v>65</v>
      </c>
    </row>
    <row r="32" spans="1:17" ht="15.75">
      <c r="A32" s="1">
        <v>29</v>
      </c>
      <c r="B32" s="5" t="s">
        <v>57</v>
      </c>
      <c r="C32" s="3" t="s">
        <v>58</v>
      </c>
      <c r="D32" s="51">
        <v>191.67</v>
      </c>
      <c r="E32" s="71">
        <v>185.71428571428572</v>
      </c>
      <c r="F32" s="41">
        <v>197</v>
      </c>
      <c r="G32" s="15">
        <f t="shared" si="0"/>
        <v>6.0769230769230721E-2</v>
      </c>
      <c r="H32" s="4">
        <f t="shared" si="1"/>
        <v>2.7808212031095177E-2</v>
      </c>
      <c r="I32" t="s">
        <v>65</v>
      </c>
      <c r="N32" t="s">
        <v>65</v>
      </c>
      <c r="O32" t="s">
        <v>65</v>
      </c>
    </row>
    <row r="33" spans="1:13" ht="15.75">
      <c r="A33" s="11">
        <v>30</v>
      </c>
      <c r="B33" s="12" t="s">
        <v>59</v>
      </c>
      <c r="C33" s="13" t="s">
        <v>82</v>
      </c>
      <c r="D33" s="52">
        <v>1564.29</v>
      </c>
      <c r="E33" s="73">
        <v>1442.8571428571429</v>
      </c>
      <c r="F33" s="42">
        <v>1507.1428571428571</v>
      </c>
      <c r="G33" s="16">
        <f t="shared" si="0"/>
        <v>4.4554455445544511E-2</v>
      </c>
      <c r="H33" s="10">
        <f>+((F33-D33)/D33)</f>
        <v>-3.6532320002776245E-2</v>
      </c>
      <c r="M33" t="s">
        <v>65</v>
      </c>
    </row>
    <row r="34" spans="1:13" ht="15.75">
      <c r="A34" s="1">
        <v>31</v>
      </c>
      <c r="B34" s="5" t="s">
        <v>83</v>
      </c>
      <c r="C34" s="3" t="s">
        <v>84</v>
      </c>
      <c r="D34" s="51">
        <v>2000</v>
      </c>
      <c r="E34" s="71">
        <v>2040</v>
      </c>
      <c r="F34" s="41">
        <v>1892.8571428571429</v>
      </c>
      <c r="G34" s="18">
        <f t="shared" si="0"/>
        <v>-7.2128851540616226E-2</v>
      </c>
      <c r="H34" s="4">
        <v>-3.6532320002776245E-2</v>
      </c>
      <c r="L34" t="s">
        <v>65</v>
      </c>
    </row>
    <row r="35" spans="1:13" ht="15.75">
      <c r="A35" s="11">
        <v>32</v>
      </c>
      <c r="B35" s="12" t="s">
        <v>62</v>
      </c>
      <c r="C35" s="13" t="s">
        <v>85</v>
      </c>
      <c r="D35" s="52">
        <v>350</v>
      </c>
      <c r="E35" s="73">
        <v>400</v>
      </c>
      <c r="F35" s="42">
        <v>416.66666666666669</v>
      </c>
      <c r="G35" s="16">
        <f t="shared" si="0"/>
        <v>4.1666666666666713E-2</v>
      </c>
      <c r="H35" s="10">
        <f>+((F35-D35)/D35)</f>
        <v>0.19047619047619052</v>
      </c>
    </row>
    <row r="36" spans="1:13" ht="15.75">
      <c r="A36" s="7" t="s">
        <v>86</v>
      </c>
      <c r="B36" s="7"/>
      <c r="C36" s="7"/>
      <c r="D36" s="7"/>
      <c r="F36" s="46"/>
      <c r="G36" s="8"/>
      <c r="H36" s="8"/>
    </row>
  </sheetData>
  <mergeCells count="5">
    <mergeCell ref="A1:H1"/>
    <mergeCell ref="A2:C2"/>
    <mergeCell ref="G2:H2"/>
    <mergeCell ref="A3:B3"/>
    <mergeCell ref="E2:F2"/>
  </mergeCells>
  <phoneticPr fontId="30" type="noConversion"/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82"/>
  <sheetViews>
    <sheetView tabSelected="1" topLeftCell="A4" workbookViewId="0">
      <selection activeCell="H14" sqref="H14"/>
    </sheetView>
  </sheetViews>
  <sheetFormatPr defaultRowHeight="15"/>
  <cols>
    <col min="1" max="1" width="3.7109375" customWidth="1"/>
    <col min="2" max="2" width="15.28515625" customWidth="1"/>
    <col min="3" max="3" width="18.5703125" customWidth="1"/>
    <col min="4" max="4" width="11.5703125" customWidth="1"/>
    <col min="5" max="5" width="12" customWidth="1"/>
    <col min="6" max="6" width="12.140625" customWidth="1"/>
    <col min="7" max="7" width="10.28515625" customWidth="1"/>
    <col min="8" max="8" width="10" customWidth="1"/>
  </cols>
  <sheetData>
    <row r="1" spans="1:16" ht="17.25" thickBot="1">
      <c r="A1" s="60" t="s">
        <v>0</v>
      </c>
      <c r="B1" s="61"/>
      <c r="C1" s="61"/>
      <c r="D1" s="61"/>
      <c r="E1" s="61"/>
      <c r="F1" s="61"/>
      <c r="G1" s="61"/>
      <c r="H1" s="61"/>
    </row>
    <row r="2" spans="1:16" ht="57" customHeight="1">
      <c r="A2" s="62" t="s">
        <v>1</v>
      </c>
      <c r="B2" s="63"/>
      <c r="C2" s="64"/>
      <c r="D2" s="49">
        <v>2023</v>
      </c>
      <c r="E2" s="69">
        <v>2024</v>
      </c>
      <c r="F2" s="70"/>
      <c r="G2" s="65" t="s">
        <v>97</v>
      </c>
      <c r="H2" s="66"/>
      <c r="I2" t="s">
        <v>65</v>
      </c>
    </row>
    <row r="3" spans="1:16" ht="44.25">
      <c r="A3" s="67" t="s">
        <v>2</v>
      </c>
      <c r="B3" s="68"/>
      <c r="C3" s="27" t="s">
        <v>3</v>
      </c>
      <c r="D3" s="28"/>
      <c r="E3" s="28" t="s">
        <v>93</v>
      </c>
      <c r="F3" s="28" t="s">
        <v>96</v>
      </c>
      <c r="G3" s="28" t="s">
        <v>4</v>
      </c>
      <c r="H3" s="28" t="s">
        <v>5</v>
      </c>
      <c r="J3" t="s">
        <v>65</v>
      </c>
      <c r="L3" t="s">
        <v>65</v>
      </c>
    </row>
    <row r="4" spans="1:16" ht="15.75">
      <c r="A4" s="24">
        <v>1</v>
      </c>
      <c r="B4" s="26" t="s">
        <v>6</v>
      </c>
      <c r="C4" s="25" t="s">
        <v>7</v>
      </c>
      <c r="D4" s="36">
        <v>3065</v>
      </c>
      <c r="E4" s="34">
        <v>3726.67</v>
      </c>
      <c r="F4" s="34">
        <v>3790</v>
      </c>
      <c r="G4" s="38">
        <f t="shared" ref="G4:G14" si="0">(F4-E4)/E4</f>
        <v>1.6993723619209623E-2</v>
      </c>
      <c r="H4" s="38">
        <f t="shared" ref="H4:H14" si="1">+(F4-D4)/D4</f>
        <v>0.2365415986949429</v>
      </c>
      <c r="J4" t="s">
        <v>65</v>
      </c>
      <c r="L4" t="s">
        <v>65</v>
      </c>
      <c r="N4" t="s">
        <v>65</v>
      </c>
    </row>
    <row r="5" spans="1:16" ht="15.75">
      <c r="A5" s="21">
        <v>2</v>
      </c>
      <c r="B5" s="22" t="s">
        <v>8</v>
      </c>
      <c r="C5" s="23" t="s">
        <v>9</v>
      </c>
      <c r="D5" s="37">
        <v>2210</v>
      </c>
      <c r="E5" s="39">
        <v>2260</v>
      </c>
      <c r="F5" s="39">
        <v>2296</v>
      </c>
      <c r="G5" s="40">
        <f t="shared" si="0"/>
        <v>1.5929203539823009E-2</v>
      </c>
      <c r="H5" s="40">
        <f t="shared" si="1"/>
        <v>3.8914027149321267E-2</v>
      </c>
      <c r="I5" t="s">
        <v>65</v>
      </c>
      <c r="J5" t="s">
        <v>65</v>
      </c>
      <c r="K5" t="s">
        <v>65</v>
      </c>
      <c r="M5" t="s">
        <v>65</v>
      </c>
    </row>
    <row r="6" spans="1:16" ht="15.75">
      <c r="A6" s="24">
        <v>3</v>
      </c>
      <c r="B6" s="26" t="s">
        <v>10</v>
      </c>
      <c r="C6" s="25" t="s">
        <v>11</v>
      </c>
      <c r="D6" s="36">
        <v>2130</v>
      </c>
      <c r="E6" s="34">
        <v>2090</v>
      </c>
      <c r="F6" s="34">
        <v>2120</v>
      </c>
      <c r="G6" s="38">
        <f t="shared" si="0"/>
        <v>1.4354066985645933E-2</v>
      </c>
      <c r="H6" s="38">
        <f t="shared" si="1"/>
        <v>-4.6948356807511738E-3</v>
      </c>
      <c r="J6" t="s">
        <v>65</v>
      </c>
    </row>
    <row r="7" spans="1:16" ht="15.75">
      <c r="A7" s="21">
        <v>4</v>
      </c>
      <c r="B7" s="22" t="s">
        <v>12</v>
      </c>
      <c r="C7" s="23" t="s">
        <v>13</v>
      </c>
      <c r="D7" s="37">
        <v>2927</v>
      </c>
      <c r="E7" s="39">
        <v>2896.67</v>
      </c>
      <c r="F7" s="39">
        <v>2776</v>
      </c>
      <c r="G7" s="40">
        <f t="shared" si="0"/>
        <v>-4.1658179910034648E-2</v>
      </c>
      <c r="H7" s="40">
        <f t="shared" si="1"/>
        <v>-5.1588657328322511E-2</v>
      </c>
      <c r="K7" t="s">
        <v>65</v>
      </c>
      <c r="L7" t="s">
        <v>65</v>
      </c>
    </row>
    <row r="8" spans="1:16" ht="15.75">
      <c r="A8" s="24">
        <v>5</v>
      </c>
      <c r="B8" s="26" t="s">
        <v>14</v>
      </c>
      <c r="C8" s="25" t="s">
        <v>15</v>
      </c>
      <c r="D8" s="36">
        <v>1413</v>
      </c>
      <c r="E8" s="34">
        <v>1200</v>
      </c>
      <c r="F8" s="34">
        <v>1233.33</v>
      </c>
      <c r="G8" s="38">
        <f t="shared" si="0"/>
        <v>2.7774999999999939E-2</v>
      </c>
      <c r="H8" s="38">
        <f t="shared" si="1"/>
        <v>-0.12715498938428879</v>
      </c>
      <c r="K8" t="s">
        <v>65</v>
      </c>
    </row>
    <row r="9" spans="1:16" ht="15.75">
      <c r="A9" s="21">
        <v>6</v>
      </c>
      <c r="B9" s="22" t="s">
        <v>16</v>
      </c>
      <c r="C9" s="23" t="s">
        <v>17</v>
      </c>
      <c r="D9" s="37">
        <v>2030</v>
      </c>
      <c r="E9" s="39">
        <v>2270</v>
      </c>
      <c r="F9" s="39">
        <v>2006</v>
      </c>
      <c r="G9" s="40">
        <f t="shared" si="0"/>
        <v>-0.11629955947136564</v>
      </c>
      <c r="H9" s="40">
        <f t="shared" si="1"/>
        <v>-1.1822660098522168E-2</v>
      </c>
      <c r="K9" t="s">
        <v>65</v>
      </c>
      <c r="L9" t="s">
        <v>65</v>
      </c>
      <c r="P9" t="s">
        <v>65</v>
      </c>
    </row>
    <row r="10" spans="1:16" ht="15.75">
      <c r="A10" s="24">
        <v>7</v>
      </c>
      <c r="B10" s="26" t="s">
        <v>18</v>
      </c>
      <c r="C10" s="25" t="s">
        <v>19</v>
      </c>
      <c r="D10" s="36">
        <v>533</v>
      </c>
      <c r="E10" s="34">
        <v>532</v>
      </c>
      <c r="F10" s="34">
        <v>543.33000000000004</v>
      </c>
      <c r="G10" s="38">
        <f t="shared" si="0"/>
        <v>2.1296992481203085E-2</v>
      </c>
      <c r="H10" s="38">
        <f t="shared" si="1"/>
        <v>1.93808630393997E-2</v>
      </c>
      <c r="L10" t="s">
        <v>65</v>
      </c>
      <c r="O10" t="s">
        <v>65</v>
      </c>
    </row>
    <row r="11" spans="1:16" ht="15.75">
      <c r="A11" s="21">
        <v>8</v>
      </c>
      <c r="B11" s="22" t="s">
        <v>20</v>
      </c>
      <c r="C11" s="23" t="s">
        <v>21</v>
      </c>
      <c r="D11" s="37">
        <v>1690</v>
      </c>
      <c r="E11" s="39">
        <v>1722.5</v>
      </c>
      <c r="F11" s="39">
        <v>1693.33</v>
      </c>
      <c r="G11" s="40">
        <f t="shared" si="0"/>
        <v>-1.6934687953555919E-2</v>
      </c>
      <c r="H11" s="40">
        <f t="shared" si="1"/>
        <v>1.9704142011833887E-3</v>
      </c>
    </row>
    <row r="12" spans="1:16" ht="15.75">
      <c r="A12" s="24">
        <v>9</v>
      </c>
      <c r="B12" s="26" t="s">
        <v>22</v>
      </c>
      <c r="C12" s="25" t="s">
        <v>23</v>
      </c>
      <c r="D12" s="36">
        <v>633</v>
      </c>
      <c r="E12" s="34">
        <v>930</v>
      </c>
      <c r="F12" s="34">
        <v>890</v>
      </c>
      <c r="G12" s="38">
        <f t="shared" si="0"/>
        <v>-4.3010752688172046E-2</v>
      </c>
      <c r="H12" s="38">
        <f t="shared" si="1"/>
        <v>0.40600315955766192</v>
      </c>
    </row>
    <row r="13" spans="1:16" ht="15.75">
      <c r="A13" s="21">
        <v>10</v>
      </c>
      <c r="B13" s="22" t="s">
        <v>24</v>
      </c>
      <c r="C13" s="23" t="s">
        <v>25</v>
      </c>
      <c r="D13" s="37">
        <v>1025</v>
      </c>
      <c r="E13" s="39">
        <v>910</v>
      </c>
      <c r="F13" s="39">
        <v>873.33</v>
      </c>
      <c r="G13" s="40">
        <f t="shared" si="0"/>
        <v>-4.0296703296703248E-2</v>
      </c>
      <c r="H13" s="40">
        <f t="shared" si="1"/>
        <v>-0.14797073170731703</v>
      </c>
    </row>
    <row r="14" spans="1:16" ht="15.75">
      <c r="A14" s="24">
        <v>11</v>
      </c>
      <c r="B14" s="26" t="s">
        <v>26</v>
      </c>
      <c r="C14" s="25" t="s">
        <v>27</v>
      </c>
      <c r="D14" s="36"/>
      <c r="E14" s="34">
        <v>520</v>
      </c>
      <c r="F14" s="34">
        <v>580</v>
      </c>
      <c r="G14" s="38">
        <f t="shared" si="0"/>
        <v>0.11538461538461539</v>
      </c>
      <c r="H14" s="38"/>
    </row>
    <row r="15" spans="1:16" ht="15.75">
      <c r="A15" s="21">
        <v>12</v>
      </c>
      <c r="B15" s="22" t="s">
        <v>28</v>
      </c>
      <c r="C15" s="23" t="s">
        <v>29</v>
      </c>
      <c r="D15" s="37"/>
      <c r="E15" s="39">
        <v>640</v>
      </c>
      <c r="F15" s="39"/>
      <c r="G15" s="40"/>
      <c r="H15" s="40" t="s">
        <v>65</v>
      </c>
    </row>
    <row r="16" spans="1:16" ht="15.75">
      <c r="A16" s="24">
        <v>13</v>
      </c>
      <c r="B16" s="26" t="s">
        <v>30</v>
      </c>
      <c r="C16" s="25" t="s">
        <v>31</v>
      </c>
      <c r="D16" s="36">
        <v>690</v>
      </c>
      <c r="E16" s="34"/>
      <c r="F16" s="34">
        <v>553.33000000000004</v>
      </c>
      <c r="G16" s="38"/>
      <c r="H16" s="38"/>
    </row>
    <row r="17" spans="1:15" ht="15.75">
      <c r="A17" s="21">
        <v>14</v>
      </c>
      <c r="B17" s="29" t="s">
        <v>32</v>
      </c>
      <c r="C17" s="23" t="s">
        <v>33</v>
      </c>
      <c r="D17" s="37">
        <v>1765</v>
      </c>
      <c r="E17" s="39">
        <v>1965</v>
      </c>
      <c r="F17" s="39">
        <v>1976</v>
      </c>
      <c r="G17" s="40">
        <f t="shared" ref="G17:G26" si="2">(F17-E17)/E17</f>
        <v>5.5979643765903305E-3</v>
      </c>
      <c r="H17" s="40">
        <f t="shared" ref="H17:H23" si="3">+(F17-D17)/D17</f>
        <v>0.11954674220963173</v>
      </c>
    </row>
    <row r="18" spans="1:15" ht="15.75">
      <c r="A18" s="24">
        <v>15</v>
      </c>
      <c r="B18" s="26" t="s">
        <v>34</v>
      </c>
      <c r="C18" s="25" t="s">
        <v>35</v>
      </c>
      <c r="D18" s="36">
        <v>3693</v>
      </c>
      <c r="E18" s="34">
        <v>3190</v>
      </c>
      <c r="F18" s="34">
        <v>3090</v>
      </c>
      <c r="G18" s="38">
        <f t="shared" si="2"/>
        <v>-3.1347962382445138E-2</v>
      </c>
      <c r="H18" s="38">
        <f t="shared" si="3"/>
        <v>-0.16328188464662877</v>
      </c>
    </row>
    <row r="19" spans="1:15" ht="15.75">
      <c r="A19" s="21">
        <v>16</v>
      </c>
      <c r="B19" s="22" t="s">
        <v>36</v>
      </c>
      <c r="C19" s="23" t="s">
        <v>37</v>
      </c>
      <c r="D19" s="37">
        <v>723</v>
      </c>
      <c r="E19" s="39">
        <v>920</v>
      </c>
      <c r="F19" s="39">
        <v>920</v>
      </c>
      <c r="G19" s="40">
        <f t="shared" si="2"/>
        <v>0</v>
      </c>
      <c r="H19" s="40">
        <f t="shared" si="3"/>
        <v>0.27247579529737204</v>
      </c>
    </row>
    <row r="20" spans="1:15" ht="15.75">
      <c r="A20" s="24">
        <v>17</v>
      </c>
      <c r="B20" s="26" t="s">
        <v>38</v>
      </c>
      <c r="C20" s="25" t="s">
        <v>39</v>
      </c>
      <c r="D20" s="36">
        <v>790</v>
      </c>
      <c r="E20" s="34">
        <v>1010</v>
      </c>
      <c r="F20" s="34">
        <v>962.5</v>
      </c>
      <c r="G20" s="38">
        <f t="shared" si="2"/>
        <v>-4.702970297029703E-2</v>
      </c>
      <c r="H20" s="38">
        <f t="shared" si="3"/>
        <v>0.21835443037974683</v>
      </c>
      <c r="J20" s="50"/>
    </row>
    <row r="21" spans="1:15" ht="15.75">
      <c r="A21" s="21">
        <v>18</v>
      </c>
      <c r="B21" s="22" t="s">
        <v>40</v>
      </c>
      <c r="C21" s="30" t="s">
        <v>74</v>
      </c>
      <c r="D21" s="37"/>
      <c r="E21" s="39">
        <v>1710</v>
      </c>
      <c r="F21" s="39">
        <v>1860</v>
      </c>
      <c r="G21" s="40">
        <f t="shared" si="2"/>
        <v>8.771929824561403E-2</v>
      </c>
      <c r="H21" s="40"/>
      <c r="K21" t="s">
        <v>65</v>
      </c>
    </row>
    <row r="22" spans="1:15" ht="15.75">
      <c r="A22" s="24">
        <v>19</v>
      </c>
      <c r="B22" s="26" t="s">
        <v>41</v>
      </c>
      <c r="C22" s="25" t="s">
        <v>42</v>
      </c>
      <c r="D22" s="36">
        <v>690</v>
      </c>
      <c r="E22" s="34">
        <v>920</v>
      </c>
      <c r="F22" s="34">
        <v>865</v>
      </c>
      <c r="G22" s="38">
        <f t="shared" si="2"/>
        <v>-5.9782608695652176E-2</v>
      </c>
      <c r="H22" s="38">
        <f t="shared" si="3"/>
        <v>0.25362318840579712</v>
      </c>
    </row>
    <row r="23" spans="1:15" ht="15.75">
      <c r="A23" s="21">
        <v>20</v>
      </c>
      <c r="B23" s="22" t="s">
        <v>43</v>
      </c>
      <c r="C23" s="23" t="s">
        <v>44</v>
      </c>
      <c r="D23" s="37"/>
      <c r="E23" s="39"/>
      <c r="F23" s="39">
        <v>862.5</v>
      </c>
      <c r="G23" s="40"/>
      <c r="H23" s="40"/>
      <c r="L23" t="s">
        <v>65</v>
      </c>
      <c r="O23" t="s">
        <v>65</v>
      </c>
    </row>
    <row r="24" spans="1:15" ht="15.75">
      <c r="A24" s="24">
        <v>21</v>
      </c>
      <c r="B24" s="26" t="s">
        <v>45</v>
      </c>
      <c r="C24" s="25" t="s">
        <v>46</v>
      </c>
      <c r="D24" s="36">
        <v>1067</v>
      </c>
      <c r="E24" s="34">
        <v>1160</v>
      </c>
      <c r="F24" s="34">
        <v>1210</v>
      </c>
      <c r="G24" s="38">
        <f t="shared" si="2"/>
        <v>4.3103448275862072E-2</v>
      </c>
      <c r="H24" s="38" t="s">
        <v>65</v>
      </c>
      <c r="K24" t="s">
        <v>65</v>
      </c>
    </row>
    <row r="25" spans="1:15" ht="15.75">
      <c r="A25" s="21">
        <v>22</v>
      </c>
      <c r="B25" s="22" t="s">
        <v>47</v>
      </c>
      <c r="C25" s="23" t="s">
        <v>48</v>
      </c>
      <c r="D25" s="37">
        <v>1330</v>
      </c>
      <c r="E25" s="39">
        <v>1593.33</v>
      </c>
      <c r="F25" s="39">
        <v>1602.5</v>
      </c>
      <c r="G25" s="40">
        <f t="shared" si="2"/>
        <v>5.7552421657786354E-3</v>
      </c>
      <c r="H25" s="40">
        <f t="shared" ref="H25:H33" si="4">+(F25-D25)/D25</f>
        <v>0.20488721804511278</v>
      </c>
    </row>
    <row r="26" spans="1:15" ht="15.75">
      <c r="A26" s="24">
        <v>23</v>
      </c>
      <c r="B26" s="26" t="s">
        <v>49</v>
      </c>
      <c r="C26" s="25" t="s">
        <v>50</v>
      </c>
      <c r="D26" s="36"/>
      <c r="E26" s="34">
        <v>2120</v>
      </c>
      <c r="F26" s="34">
        <v>2180</v>
      </c>
      <c r="G26" s="38">
        <f t="shared" si="2"/>
        <v>2.8301886792452831E-2</v>
      </c>
      <c r="H26" s="38"/>
    </row>
    <row r="27" spans="1:15" ht="15.75">
      <c r="A27" s="21">
        <v>24</v>
      </c>
      <c r="B27" s="22" t="s">
        <v>51</v>
      </c>
      <c r="C27" s="23" t="s">
        <v>52</v>
      </c>
      <c r="D27" s="37">
        <v>690</v>
      </c>
      <c r="E27" s="39">
        <v>856.67</v>
      </c>
      <c r="F27" s="39">
        <v>803.33</v>
      </c>
      <c r="G27" s="40">
        <f t="shared" ref="G27:G32" si="5">(F27-E27)/E27</f>
        <v>-6.226434916595646E-2</v>
      </c>
      <c r="H27" s="40">
        <f t="shared" si="4"/>
        <v>0.16424637681159426</v>
      </c>
    </row>
    <row r="28" spans="1:15" ht="15.75">
      <c r="A28" s="24">
        <v>25</v>
      </c>
      <c r="B28" s="26" t="s">
        <v>53</v>
      </c>
      <c r="C28" s="25" t="s">
        <v>54</v>
      </c>
      <c r="D28" s="36">
        <v>905</v>
      </c>
      <c r="E28" s="34">
        <v>980</v>
      </c>
      <c r="F28" s="34">
        <v>862.5</v>
      </c>
      <c r="G28" s="38">
        <f t="shared" si="5"/>
        <v>-0.11989795918367346</v>
      </c>
      <c r="H28" s="38">
        <f t="shared" si="4"/>
        <v>-4.6961325966850827E-2</v>
      </c>
    </row>
    <row r="29" spans="1:15" ht="15.75">
      <c r="A29" s="21">
        <v>26</v>
      </c>
      <c r="B29" s="22" t="s">
        <v>55</v>
      </c>
      <c r="C29" s="23" t="s">
        <v>56</v>
      </c>
      <c r="D29" s="37">
        <v>880</v>
      </c>
      <c r="E29" s="39">
        <v>910</v>
      </c>
      <c r="F29" s="39">
        <v>867.5</v>
      </c>
      <c r="G29" s="40">
        <f t="shared" si="5"/>
        <v>-4.6703296703296704E-2</v>
      </c>
      <c r="H29" s="40">
        <f t="shared" si="4"/>
        <v>-1.4204545454545454E-2</v>
      </c>
    </row>
    <row r="30" spans="1:15" ht="15.75">
      <c r="A30" s="24">
        <v>27</v>
      </c>
      <c r="B30" s="26" t="s">
        <v>57</v>
      </c>
      <c r="C30" s="25" t="s">
        <v>58</v>
      </c>
      <c r="D30" s="36">
        <v>340</v>
      </c>
      <c r="E30" s="34">
        <v>340</v>
      </c>
      <c r="F30" s="34">
        <v>345</v>
      </c>
      <c r="G30" s="38">
        <f t="shared" si="5"/>
        <v>1.4705882352941176E-2</v>
      </c>
      <c r="H30" s="38">
        <f t="shared" si="4"/>
        <v>1.4705882352941176E-2</v>
      </c>
    </row>
    <row r="31" spans="1:15" ht="15.75">
      <c r="A31" s="21">
        <v>28</v>
      </c>
      <c r="B31" s="22" t="s">
        <v>59</v>
      </c>
      <c r="C31" s="23" t="s">
        <v>60</v>
      </c>
      <c r="D31" s="37">
        <v>1780</v>
      </c>
      <c r="E31" s="39">
        <v>2010</v>
      </c>
      <c r="F31" s="39">
        <v>2055</v>
      </c>
      <c r="G31" s="40">
        <f t="shared" si="5"/>
        <v>2.2388059701492536E-2</v>
      </c>
      <c r="H31" s="40">
        <f t="shared" si="4"/>
        <v>0.1544943820224719</v>
      </c>
    </row>
    <row r="32" spans="1:15" ht="15.75">
      <c r="A32" s="24">
        <v>29</v>
      </c>
      <c r="B32" s="26" t="s">
        <v>61</v>
      </c>
      <c r="C32" s="25" t="s">
        <v>84</v>
      </c>
      <c r="D32" s="36"/>
      <c r="E32" s="34">
        <v>2720</v>
      </c>
      <c r="F32" s="34">
        <v>2650</v>
      </c>
      <c r="G32" s="38">
        <f t="shared" si="5"/>
        <v>-2.5735294117647058E-2</v>
      </c>
      <c r="H32" s="38"/>
    </row>
    <row r="33" spans="1:14" ht="16.5" thickBot="1">
      <c r="A33" s="31">
        <v>30</v>
      </c>
      <c r="B33" s="32" t="s">
        <v>62</v>
      </c>
      <c r="C33" s="33" t="s">
        <v>63</v>
      </c>
      <c r="D33" s="37">
        <v>893</v>
      </c>
      <c r="E33" s="37"/>
      <c r="F33" s="39">
        <v>910</v>
      </c>
      <c r="G33" s="40"/>
      <c r="H33" s="40">
        <f t="shared" si="4"/>
        <v>1.9036954087346025E-2</v>
      </c>
    </row>
    <row r="34" spans="1:14">
      <c r="A34" s="44" t="s">
        <v>91</v>
      </c>
      <c r="B34" s="44"/>
      <c r="C34" s="44"/>
      <c r="D34" s="44"/>
      <c r="E34" s="44"/>
      <c r="F34" s="44"/>
      <c r="G34" s="44"/>
      <c r="H34" s="35"/>
      <c r="M34" t="s">
        <v>65</v>
      </c>
    </row>
    <row r="35" spans="1:14">
      <c r="A35" s="44" t="s">
        <v>88</v>
      </c>
      <c r="B35" s="44"/>
      <c r="C35" s="44"/>
      <c r="D35" s="45"/>
      <c r="E35" s="44"/>
      <c r="F35" s="44"/>
      <c r="G35" s="44"/>
      <c r="H35" s="35"/>
    </row>
    <row r="36" spans="1:14">
      <c r="H36" t="s">
        <v>65</v>
      </c>
    </row>
    <row r="37" spans="1:14">
      <c r="N37" t="s">
        <v>65</v>
      </c>
    </row>
    <row r="43" spans="1:14">
      <c r="F43" t="s">
        <v>65</v>
      </c>
    </row>
    <row r="1982" spans="6:6">
      <c r="F1982" t="s">
        <v>90</v>
      </c>
    </row>
  </sheetData>
  <mergeCells count="5">
    <mergeCell ref="A1:H1"/>
    <mergeCell ref="A2:C2"/>
    <mergeCell ref="G2:H2"/>
    <mergeCell ref="A3:B3"/>
    <mergeCell ref="E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2024-10-07T04:15:24Z</cp:lastPrinted>
  <dcterms:created xsi:type="dcterms:W3CDTF">2021-06-15T08:30:18Z</dcterms:created>
  <dcterms:modified xsi:type="dcterms:W3CDTF">2024-10-21T08:27:46Z</dcterms:modified>
</cp:coreProperties>
</file>